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CDC\Khvicha Getia\Desktop\ბაზა სკრინინგი სსა\"/>
    </mc:Choice>
  </mc:AlternateContent>
  <bookViews>
    <workbookView xWindow="0" yWindow="0" windowWidth="19200" windowHeight="11595"/>
  </bookViews>
  <sheets>
    <sheet name="ტუბი" sheetId="3" r:id="rId1"/>
    <sheet name="დიალიზი" sheetId="6" r:id="rId2"/>
    <sheet name="ჰემოფილია" sheetId="7" r:id="rId3"/>
    <sheet name="შიდსი" sheetId="4" r:id="rId4"/>
    <sheet name="ნარკომანია" sheetId="5" r:id="rId5"/>
  </sheets>
  <definedNames>
    <definedName name="_xlnm._FilterDatabase" localSheetId="0" hidden="1">ტუბი!$A$2:$E$65</definedName>
  </definedNames>
  <calcPr calcId="152511"/>
</workbook>
</file>

<file path=xl/calcChain.xml><?xml version="1.0" encoding="utf-8"?>
<calcChain xmlns="http://schemas.openxmlformats.org/spreadsheetml/2006/main">
  <c r="D65" i="3" l="1"/>
  <c r="C65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D8" i="5"/>
  <c r="C8" i="5"/>
  <c r="E8" i="5"/>
  <c r="D6" i="4"/>
  <c r="C6" i="4"/>
  <c r="E5" i="4"/>
  <c r="E4" i="4"/>
  <c r="E3" i="4"/>
  <c r="E2" i="4"/>
  <c r="D32" i="6"/>
  <c r="C32" i="6"/>
  <c r="D6" i="7"/>
  <c r="C6" i="7"/>
  <c r="E3" i="7"/>
  <c r="E4" i="7"/>
  <c r="E5" i="7"/>
  <c r="E6" i="7"/>
  <c r="E2" i="7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6" i="4"/>
  <c r="E3" i="5"/>
  <c r="E4" i="5"/>
  <c r="E5" i="5"/>
  <c r="E6" i="5"/>
  <c r="E7" i="5"/>
  <c r="E2" i="5"/>
  <c r="E46" i="3"/>
  <c r="E47" i="3"/>
  <c r="E65" i="3"/>
</calcChain>
</file>

<file path=xl/sharedStrings.xml><?xml version="1.0" encoding="utf-8"?>
<sst xmlns="http://schemas.openxmlformats.org/spreadsheetml/2006/main" count="235" uniqueCount="182">
  <si>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</si>
  <si>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თბილისი, ყაზბეგის №16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</si>
  <si>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</si>
  <si>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</si>
  <si>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შპს „ქ. ბათუმის ინფექციური პათოლოგიის, შიდსის და ტუბერკულოზის რეგიონალური ცენტრი"</t>
  </si>
  <si>
    <t>ქ. ბათუმი, ქათამაძის N11</t>
  </si>
  <si>
    <t>შპს "ზუგდიდის ინფექციური საავადმყოფო"</t>
  </si>
  <si>
    <t>შპს ფსიქიკური ჯანმრთელობის და ნარკომანიის პრევენციის ცენტრი</t>
  </si>
  <si>
    <t>თბილისი, ქავთარაძის ქ. N12ა</t>
  </si>
  <si>
    <t>შპს ნეოგენი</t>
  </si>
  <si>
    <t>გობრონიძის ქ. N27</t>
  </si>
  <si>
    <t>კავშირი "სამედიცინო, სოციალურ–ეკონომიკურ და კულტურულ საკითხთა ცენტრი – ურანტი"</t>
  </si>
  <si>
    <t>თბილისი, ნუცუბიძის მე–5 მ/რ–ნი, კორპ 2ა</t>
  </si>
  <si>
    <t>შპს ჯონი ჭანტურიას სახელობის სამედიცინო ცენტრი</t>
  </si>
  <si>
    <t>დიღმის მასივი, მე–3 კვ. 31–ე კორპ. ბ.60</t>
  </si>
  <si>
    <t>სს "ტუბერკულოზისა და ფილტვის დაავადებათა ეროვნული ცენტრი"</t>
  </si>
  <si>
    <t>ქ.თბილისი, აჭარის ქ. N8.</t>
  </si>
  <si>
    <t>შპს არქიმედეს კლინიკა</t>
  </si>
  <si>
    <t>ლაგოდეხი, 9 აპრილის ქუჩა (თბილისი, ალ. ყაზბეგის №34)</t>
  </si>
  <si>
    <t>სს "რუსთავის ცენტრალური საავადმყოფო"</t>
  </si>
  <si>
    <t>რუსთავი, წმ. ნინოს ქ. №3</t>
  </si>
  <si>
    <t>შპს ჯეო ჰოსპიტალს</t>
  </si>
  <si>
    <t>ბორჯომი, სააკაძის ქ. №3 (თბილისი, კოსტავას ქ. №67, ბ.71)</t>
  </si>
  <si>
    <t>შპს  ზუგდიდის რეგიონული ტუბსაწინააღმდეგო საავადმყოფო</t>
  </si>
  <si>
    <t>ზუგდიდი, პარიზის კომუნის №12</t>
  </si>
  <si>
    <t>სს "სამედიცინო კორპორაცია ევექსი"- აბაშის ჰოსპიტალი</t>
  </si>
  <si>
    <t>აბაშა, თავისუფლების ქ. # 141</t>
  </si>
  <si>
    <t>შპს "უნიმედი სამცხე"-ასპინძის სამედიცინო ცენტრი.</t>
  </si>
  <si>
    <t>დაბა ასპინძა,შალვა ახალციხელის N1ა.</t>
  </si>
  <si>
    <t>შპს უნიმედი სამცხე</t>
  </si>
  <si>
    <t>შპს უნიმედი კახეთი</t>
  </si>
  <si>
    <t>ახმეტა, რუსთაველის ქ. N78ა. (ქ. თბილისი, ჭავჭავაძის N20)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</si>
  <si>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</si>
  <si>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შპს "მედX"</t>
  </si>
  <si>
    <t>ქ. მარნეული. 26 მაისის ქუჩა (თბილისი. ვაჟა–ფშაველას გამზ. 35)</t>
  </si>
  <si>
    <t>შპს "ბოლნისის ცენტრალური კლინიკა"</t>
  </si>
  <si>
    <t>ბოლნისი, დ.აღმაშენებლის ქ.№25</t>
  </si>
  <si>
    <t>ქ. გარდაბანი, ლესელიძის ქ. N1(იყო დ.აღმაშენებლის №27 (თბილისი კოსტავას 67, ბინა 71)</t>
  </si>
  <si>
    <t>ა(ა)იპ კახეთი-იონი</t>
  </si>
  <si>
    <t>ქ.გურჯაანი, რუსთაველის ქ. N22</t>
  </si>
  <si>
    <t>შპს რეგიონული ჯანდაცვის ცენტრი</t>
  </si>
  <si>
    <t>დედოფლისწყარო, ნატროშვილის ქუჩა</t>
  </si>
  <si>
    <t>შპს ,,ახალი სამედიცინო ცენტრი"</t>
  </si>
  <si>
    <t>დმანისი. წმინდა ნინოს ქ. N37</t>
  </si>
  <si>
    <t>დუშეთი,	სტალინის ქ. №71 (თბილისი კოსტავას 67, ბინა 71)</t>
  </si>
  <si>
    <t>შპს "აბასთუმნის ტუბსაწინააღმდეგო საავადმყოფო"</t>
  </si>
  <si>
    <t>ადიგენი, აბასთუმანი, ასათიანის №37</t>
  </si>
  <si>
    <t>ზესტაფონი, აღმაშენებლის I შესახვევი №1 (თბილისი, კოსტავას ქ, №67, ბ.71)</t>
  </si>
  <si>
    <t>სს "სამედიცინო კორპორაცია ევექსი"-ხობის ჰოსპიტალი</t>
  </si>
  <si>
    <t>ჭყონდიდელის ქ.N2</t>
  </si>
  <si>
    <t>შპს "უნიმედი კახეთი"–თელავის ამბულატორიული ცენტრი</t>
  </si>
  <si>
    <t>გ. არსენიშვილის ქ. N15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</si>
  <si>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</si>
  <si>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</si>
  <si>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</si>
  <si>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</si>
  <si>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მედალფა</t>
  </si>
  <si>
    <t>კასპი, გიორგი სააკაძის ქ. №27ბ (იყო გიორგი სააკაძის ქ. №110) (თბილისი, ჯ. ბაგრატიონის ქ. №6ა)</t>
  </si>
  <si>
    <t>ლანჩხუთი, ჟორდანიას ქ. 136 (თბილისი, ჯ. ბაგრატიონის ქ. №6ა)</t>
  </si>
  <si>
    <t>შპს "მცხეთის პირველადი  ჯანდაცვის ცენტრი ჯანმრთელი თაობა"</t>
  </si>
  <si>
    <t>მცხეთა, კოსტავას ქ.№28</t>
  </si>
  <si>
    <t>შპს გორმედი</t>
  </si>
  <si>
    <t>გორი, ცხინვალის გზატკეცილი №14</t>
  </si>
  <si>
    <t>ოზურგეთი, ე. ნინოშვილის ქ. №3 (იყო ჟღენტის ქ. №4) (თბილისი, ჯ. ბაგრატიონის ქ. №6ა)</t>
  </si>
  <si>
    <t>საგარეჯო, კახეთის გზატკეცილი №13 (თბილისი კოსტავას 67, ბინა 71)</t>
  </si>
  <si>
    <t>სამტრედია, წანტურიას ქ. №2 (თბილისი, კოსტავას ქ. №67, ბ. 71)</t>
  </si>
  <si>
    <t>შპს "ამბულატორიულ-პოლიკლინიკური გაერთიანება"</t>
  </si>
  <si>
    <t>სენაკი, რუსთაველის ქ.№114</t>
  </si>
  <si>
    <t>შპს  "ფოთის ტუბ. დისპანსერი"</t>
  </si>
  <si>
    <t>ფოთი, სამხრეთ მოლის ქ. №3</t>
  </si>
  <si>
    <t>შპს "ახალი კლინიკა"</t>
  </si>
  <si>
    <t>ხაშური, რუსთაველის ქ.N40.</t>
  </si>
  <si>
    <t>შპს "ალიანს მედი"</t>
  </si>
  <si>
    <t>ქარელი, ზ.ფანასკერტელის ქ.N30</t>
  </si>
  <si>
    <t>შპს  აკად. ბ. ნანეიშვილის სახ. ფსიქიკური ჯანმრთელობის ეროვნული ცენტრი</t>
  </si>
  <si>
    <t>ხონი, ქუტირი</t>
  </si>
  <si>
    <t>ყვარელი,ი.ჭავჭავაძის ქ.N3ა. (ქ. თბილისი, ჭავჭავაძის N20)</t>
  </si>
  <si>
    <t>ახალციხე, რუსთაველის ქ. N105ა</t>
  </si>
  <si>
    <t>წალკა, ექვთიმე თაყაიშვილის ქ. # 4</t>
  </si>
  <si>
    <t>შ.პ.ს.  წყალტუბოს  რაიონული  საავადმყოფო</t>
  </si>
  <si>
    <t>წყალტუბო, ერისთავის ქ. №16</t>
  </si>
  <si>
    <t>ჭიათურა, ჭანტურიას ქ. N20  (ქ. თბილისი კოსტავას 67, ბინა 71) / აღმაშენებლის ქ. 14</t>
  </si>
  <si>
    <t>სს "სამედიცინო კორპორაცია ევექსი"-ხონის ჰოსპიტალი</t>
  </si>
  <si>
    <t>ხონი.სოლომონ მეორის ქ.N21</t>
  </si>
  <si>
    <t>ხარაგაული, წერეთლის ქუჩა N19 / დევდარიანის ქ. # 41</t>
  </si>
  <si>
    <t>შპს ხელვაჩაურის სამედიცინო ცენტრი</t>
  </si>
  <si>
    <t>ბათუმი, ფრიდონ ხალვაშის გამზირი, მე-7 შეს. №3</t>
  </si>
  <si>
    <t>შპს "უნიმედი აჭარა"</t>
  </si>
  <si>
    <t>ქობულეთი, აბაშიძის ქ. N18 (ქობულეთი, თბილისის ქ. №31 (თბილისი, ი. ჭავჭავაძის გამზირი N20)</t>
  </si>
  <si>
    <t>ბაღდათი,	კახიანის №84 (თბილისი კოსტავას 67, ბინა 71)</t>
  </si>
  <si>
    <t>ლენტეხი, დავით აღმაშენებლის ქ N1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</si>
  <si>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</si>
  <si>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</si>
  <si>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ონი, ვახტანგ VI ქ. N10</t>
  </si>
  <si>
    <t>სს საჩხერის რაიონული საავადმყოფო-პოლიკლინიკური გაერთიანება</t>
  </si>
  <si>
    <t>საჩხერე, ივანე გომართელის 17</t>
  </si>
  <si>
    <t>სიღნაღი, წნორი, მშვიდობის ქუჩა (თბილისი, ალ. ყაზბეგის №34)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</si>
  <si>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</si>
  <si>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</si>
  <si>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</si>
  <si>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</si>
  <si>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შპს " რესპუბლიკური კლინიკური ფსიქონევროლოგიური საავადმყოფო"</t>
  </si>
  <si>
    <t>ბათუმი, კახაბრის ქ. N36</t>
  </si>
  <si>
    <t>შპს "მედალფა"</t>
  </si>
  <si>
    <t>ჩოხატაური, თბილისის ქუჩა N10</t>
  </si>
  <si>
    <t>შპს "ახალგორის რაიონული პოლიკლინიკა"</t>
  </si>
  <si>
    <t>ახალგორი, წერეთლის ქ.№13</t>
  </si>
  <si>
    <t>შპა ,,ჯეო ჰოსპიტალს"</t>
  </si>
  <si>
    <t>ვანი. თავისუფლების ქ. N84  (ქ. თბილისი, ვაჟა-ფშაველას გამზ. N45)</t>
  </si>
  <si>
    <t>ქედა, რუსთაველის ქ. N14 (თამარის ქ. №9 )(თბილისი, ი. ჭავჭავაძის გამზირი N20)</t>
  </si>
  <si>
    <t>შუახევი, რუსთაველის ქ. N32 (თამარ-მეფის ქ. №2) (თბილისი, ი. ჭავჭავაძის გამზირი N20)</t>
  </si>
  <si>
    <t>ხულო, დ. აღმაშენებლის ქ. N1 (დ. აღმაშენებლის ქ. N3) (თბილისი, ი.ჭავჭავაძის გამზირი N20)</t>
  </si>
  <si>
    <t>სს "სამედიცინო კორპორაცია ევექსი"-ტყიბულის ჰოსპიტალი</t>
  </si>
  <si>
    <t>თაბუკაშვილის ქ.N10</t>
  </si>
  <si>
    <t>ცაგერი, რუსთაველის ქ N31</t>
  </si>
  <si>
    <t>შპს "რეგიონული ჯანდაცვის ცენტრი"</t>
  </si>
  <si>
    <t>ამბროლაური, ბრატისლავა-რაჭის ქ.N11</t>
  </si>
  <si>
    <t>თიანეთი, რუსთაველის ქ. # 75</t>
  </si>
  <si>
    <t>შპს "მესტიის საავადმყოფო-ამბულატორიული გაერთიანება".</t>
  </si>
  <si>
    <t>მესტია, ი.გაბლიანის ქ.N13.</t>
  </si>
  <si>
    <t>დაწესებულების დასახელება</t>
  </si>
  <si>
    <t>აღრიცხვაზე მყოფ ბენეფიციართა რაოდენობა</t>
  </si>
  <si>
    <t>C ჰეპატიტზე დასკრინულთა რაოდენობა</t>
  </si>
  <si>
    <t>C ჰეპატიტზე დასასკრინი რაოდენობა</t>
  </si>
  <si>
    <t>მისამართი</t>
  </si>
  <si>
    <t>სს "ჰემატოლოგიისა და ტრანსფუზიოლოგიის ს/კ ინსტიტუტი</t>
  </si>
  <si>
    <t>სს ,,ერისთავის სახელობის ექსპერიმენტული და კლინიკური ქირურგიის ეროვნული ცენტრი"</t>
  </si>
  <si>
    <t>ქუთაისის სამხარეო დედათა  და ბავშვთა სამკურნალო დიაგნოსტიკური ცენტრი</t>
  </si>
  <si>
    <t>შპს 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</si>
  <si>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სააქციო საზოგადოება ალ. წულუკიძის სახ. უროლოგიის ეროვნული ცენტრი</t>
  </si>
  <si>
    <t>თბილისი, წინანდლის №9</t>
  </si>
  <si>
    <t>შპს "ნეფროლოგიის განვითარების კლინიკური ცენტრი"</t>
  </si>
  <si>
    <t>ქ.თბილისი წინანდლის ქ.N9</t>
  </si>
  <si>
    <t>შპს ბათუმის დიალიზის და ნეფროლოგიის ცენტრი</t>
  </si>
  <si>
    <t>ბათუმი. პუშკინის ქ. N118</t>
  </si>
  <si>
    <t>ქ.გურჯაანი, ნონეშვილის ქ. N13</t>
  </si>
  <si>
    <t>სამედიცინო კორპორაცია ევექსი - ზუგდიდის რეფერალური ჰოსპიტალი</t>
  </si>
  <si>
    <t>ზუგდიდი. გამსახურდიას ქ. N 206</t>
  </si>
  <si>
    <t>სს " კ. ერისთავის სახ. ექსპერიმენტული და კლინიკური ქირურგიის ეროვნული ცენტრი"</t>
  </si>
  <si>
    <t>თბილისი, ჩაჩავას  №5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</si>
  <si>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</si>
  <si>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ქ. გორი, ჭავჭავაძის ქ. N56</t>
  </si>
  <si>
    <t>შ.პ.ს  " აკად. ნ.ყიფშიძის სახელობის ცენტრალური საუნივერსიტეტო  კლინიკა"</t>
  </si>
  <si>
    <t>ქ. თბილისი, ვაჟა-ფშაველას  №29</t>
  </si>
  <si>
    <t>შეზღუდული პასუხისმგებლობის პარტნიორობა 'მეტაკო'-ს წარმომადგენლობა საქართველოში - ოზურგეთის ფილიალი</t>
  </si>
  <si>
    <t>ქ.ოზურგეთი. დ.ერისთავის ქ. N22.</t>
  </si>
  <si>
    <t>შეზღუდული პასუხისმგებლობის პარტნიორობა 'მეტაკო'-ს წარმომადგენლობა საქართველოში (ქუთაისი)</t>
  </si>
  <si>
    <t>ქუთაისი. გალაქტიონ ტაბიძის ქ. N72</t>
  </si>
  <si>
    <t>შპს "ვია–ვიტა"/ბათუმი</t>
  </si>
  <si>
    <t>ბათუმი, თამარის დასახლება, ტბეთის ქ. N5</t>
  </si>
  <si>
    <t>შპს "უნიმედი აჭარა" ონკოლოგიის ცენტრი</t>
  </si>
  <si>
    <t>ქუთაისი,ჯავახიშვილის ქ.N85</t>
  </si>
  <si>
    <t>შპს "უნიმედი აჭარა"(ქობულეთის ფილიალი)</t>
  </si>
  <si>
    <t>ქობულეთი. მ. აბაშიძის ქ. N 18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</si>
  <si>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</si>
  <si>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</si>
  <si>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"ქ. ბათუმის  რესპუბლიკური კლინიკური საავადმყოფო"</t>
  </si>
  <si>
    <t>ბათუმი, ტბელ აბუსერიძის ქ.</t>
  </si>
  <si>
    <t>შპს "წმინდა პანტელეიმონ მკურნალის სახელობის კლინიკა"(ახალციხე)</t>
  </si>
  <si>
    <t>ახალციხე. ახალქალაქის გზატკეცილი ყოფილი ტყე-სანერგის ტერიტორია</t>
  </si>
  <si>
    <t>შპს "წმინდა პანტელეიმონ მკურნალის სახელობის კლინიკა"(ბორჯომი)</t>
  </si>
  <si>
    <t>ბორჯომი, ვაშლოვანის ქ. №4  (იურიდ. სოფ,. ყვიბისი)</t>
  </si>
  <si>
    <t>ბათუმი.  პუშკინის  ქ. N 118</t>
  </si>
  <si>
    <t>შპს ვია-ვიტა</t>
  </si>
  <si>
    <t>თბილისი, ლუბლიანას ქ. N18/20</t>
  </si>
  <si>
    <t>შპს ვია-ვიტა/ თემქა</t>
  </si>
  <si>
    <t>თბილისი, თემქის მე-11 მ/რ, I  კვარტ.(მე–5 კლინიკური საავადმყოფოს შენობა)</t>
  </si>
  <si>
    <t>შპს ვია-ვიტა/ზესტაფონი</t>
  </si>
  <si>
    <t>ზესტაფონი. უზნაძის N 142</t>
  </si>
  <si>
    <t>შპს ივანე ბოკერიას სახელობის თბილისის რეფერალური ჰოსპიტალი</t>
  </si>
  <si>
    <t>ქ. თბილისი, ქინძმარაულის 1 შეს. N1</t>
  </si>
  <si>
    <t>შპს მად ი მედი</t>
  </si>
  <si>
    <t>მარნეული, 26 მაისის ქ. N80</t>
  </si>
  <si>
    <t>შპს ნეფროლოგიის და დიალიზის კლინიკა</t>
  </si>
  <si>
    <t>სამტრედია. ჭანტურიას ქუჩა N 53</t>
  </si>
  <si>
    <t>შპს რეფერალური დახმარების ცენტრი</t>
  </si>
  <si>
    <t>ქ.თბილისი ლუბლიანას ქ.N18/20</t>
  </si>
  <si>
    <t>შპს რეფერალური დახმარების ცენტრი, ხაშურის ფილიალი</t>
  </si>
  <si>
    <t>ქ. ხაშური, რუსთაველის ქ. N38</t>
  </si>
  <si>
    <t>შპს ჰაიმედი</t>
  </si>
  <si>
    <t>რუსთავი, მე-7 მიკრორაიონი</t>
  </si>
  <si>
    <t>ზუგდიდი, ონარია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</si>
</sst>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ylfae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E65" sqref="E65"/>
    </sheetView>
  </sheetViews>
  <sheetFormatPr defaultRowHeight="15" x14ac:dyDescent="0.25"/>
  <cols>
    <col min="1" max="1" width="60.5703125" style="3" customWidth="1"/>
    <col min="2" max="2" width="42.5703125" style="3" customWidth="1"/>
    <col min="3" max="3" width="16.140625" customWidth="1"/>
  </cols>
  <sheetData>
    <row r="1" spans="1:5" s="2" customFormat="1" ht="105" x14ac:dyDescent="0.25">
      <c r="A1" s="7" t="s">
        <v>120</v>
      </c>
      <c r="B1" s="7" t="s">
        <v>124</v>
      </c>
      <c r="C1" s="8" t="s">
        <v>121</v>
      </c>
      <c r="D1" s="8" t="s">
        <v>122</v>
      </c>
      <c r="E1" s="8" t="s">
        <v>123</v>
      </c>
    </row>
    <row r="2" spans="1:5" x14ac:dyDescent="0.25">
      <c r="A2" s="14" t="s">
        <v>38</v>
      </c>
      <c r="B2" s="15" t="s">
        <v>39</v>
      </c>
      <c r="C2" s="10">
        <v>44</v>
      </c>
      <c r="D2" s="10">
        <v>23</v>
      </c>
      <c r="E2" s="10">
        <f>C2-D2</f>
        <v>21</v>
      </c>
    </row>
    <row r="3" spans="1:5" x14ac:dyDescent="0.25">
      <c r="A3" s="15" t="s">
        <v>52</v>
      </c>
      <c r="B3" s="15" t="s">
        <v>53</v>
      </c>
      <c r="C3" s="10">
        <v>6</v>
      </c>
      <c r="D3" s="10">
        <v>4</v>
      </c>
      <c r="E3" s="10">
        <f t="shared" ref="E3:E45" si="0">C3-D3</f>
        <v>2</v>
      </c>
    </row>
    <row r="4" spans="1:5" x14ac:dyDescent="0.25">
      <c r="A4" s="15" t="s">
        <v>19</v>
      </c>
      <c r="B4" s="15" t="s">
        <v>20</v>
      </c>
      <c r="C4" s="10">
        <v>197</v>
      </c>
      <c r="D4" s="10">
        <v>93</v>
      </c>
      <c r="E4" s="10">
        <f t="shared" si="0"/>
        <v>104</v>
      </c>
    </row>
    <row r="5" spans="1:5" x14ac:dyDescent="0.25">
      <c r="A5" s="15" t="s">
        <v>25</v>
      </c>
      <c r="B5" s="15" t="s">
        <v>26</v>
      </c>
      <c r="C5" s="10">
        <v>9</v>
      </c>
      <c r="D5" s="10">
        <v>6</v>
      </c>
      <c r="E5" s="10">
        <f t="shared" si="0"/>
        <v>3</v>
      </c>
    </row>
    <row r="6" spans="1:5" x14ac:dyDescent="0.25">
      <c r="A6" s="15" t="s">
        <v>91</v>
      </c>
      <c r="B6" s="15" t="s">
        <v>92</v>
      </c>
      <c r="C6" s="10">
        <v>16</v>
      </c>
      <c r="D6" s="10">
        <v>8</v>
      </c>
      <c r="E6" s="10">
        <f t="shared" si="0"/>
        <v>8</v>
      </c>
    </row>
    <row r="7" spans="1:5" x14ac:dyDescent="0.25">
      <c r="A7" s="15" t="s">
        <v>97</v>
      </c>
      <c r="B7" s="15" t="s">
        <v>98</v>
      </c>
      <c r="C7" s="10">
        <v>15</v>
      </c>
      <c r="D7" s="10">
        <v>5</v>
      </c>
      <c r="E7" s="10">
        <f t="shared" si="0"/>
        <v>10</v>
      </c>
    </row>
    <row r="8" spans="1:5" x14ac:dyDescent="0.25">
      <c r="A8" s="15" t="s">
        <v>99</v>
      </c>
      <c r="B8" s="15" t="s">
        <v>100</v>
      </c>
      <c r="C8" s="10">
        <v>23</v>
      </c>
      <c r="D8" s="10">
        <v>20</v>
      </c>
      <c r="E8" s="10">
        <f t="shared" si="0"/>
        <v>3</v>
      </c>
    </row>
    <row r="9" spans="1:5" x14ac:dyDescent="0.25">
      <c r="A9" s="15" t="s">
        <v>112</v>
      </c>
      <c r="B9" s="15" t="s">
        <v>113</v>
      </c>
      <c r="C9" s="10">
        <v>4</v>
      </c>
      <c r="D9" s="10">
        <v>3</v>
      </c>
      <c r="E9" s="10">
        <f t="shared" si="0"/>
        <v>1</v>
      </c>
    </row>
    <row r="10" spans="1:5" x14ac:dyDescent="0.25">
      <c r="A10" s="15" t="s">
        <v>48</v>
      </c>
      <c r="B10" s="15" t="s">
        <v>49</v>
      </c>
      <c r="C10" s="10">
        <v>24</v>
      </c>
      <c r="D10" s="10">
        <v>16</v>
      </c>
      <c r="E10" s="10">
        <f t="shared" si="0"/>
        <v>8</v>
      </c>
    </row>
    <row r="11" spans="1:5" x14ac:dyDescent="0.25">
      <c r="A11" s="15" t="s">
        <v>82</v>
      </c>
      <c r="B11" s="15" t="s">
        <v>83</v>
      </c>
      <c r="C11" s="10">
        <v>21</v>
      </c>
      <c r="D11" s="10">
        <v>10</v>
      </c>
      <c r="E11" s="10">
        <f t="shared" si="0"/>
        <v>11</v>
      </c>
    </row>
    <row r="12" spans="1:5" x14ac:dyDescent="0.25">
      <c r="A12" s="15" t="s">
        <v>15</v>
      </c>
      <c r="B12" s="15" t="s">
        <v>16</v>
      </c>
      <c r="C12" s="10">
        <v>1299</v>
      </c>
      <c r="D12" s="10">
        <v>742</v>
      </c>
      <c r="E12" s="10">
        <f t="shared" si="0"/>
        <v>557</v>
      </c>
    </row>
    <row r="13" spans="1:5" x14ac:dyDescent="0.25">
      <c r="A13" s="15" t="s">
        <v>94</v>
      </c>
      <c r="B13" s="15" t="s">
        <v>95</v>
      </c>
      <c r="C13" s="10">
        <v>11</v>
      </c>
      <c r="D13" s="10">
        <v>9</v>
      </c>
      <c r="E13" s="10">
        <f t="shared" si="0"/>
        <v>2</v>
      </c>
    </row>
    <row r="14" spans="1:5" x14ac:dyDescent="0.25">
      <c r="A14" s="15" t="s">
        <v>79</v>
      </c>
      <c r="B14" s="15" t="s">
        <v>80</v>
      </c>
      <c r="C14" s="10">
        <v>32</v>
      </c>
      <c r="D14" s="10">
        <v>18</v>
      </c>
      <c r="E14" s="10">
        <f t="shared" si="0"/>
        <v>14</v>
      </c>
    </row>
    <row r="15" spans="1:5" ht="24" x14ac:dyDescent="0.25">
      <c r="A15" s="15" t="s">
        <v>107</v>
      </c>
      <c r="B15" s="9" t="s">
        <v>108</v>
      </c>
      <c r="C15" s="10">
        <v>12</v>
      </c>
      <c r="D15" s="10">
        <v>8</v>
      </c>
      <c r="E15" s="10">
        <f t="shared" si="0"/>
        <v>4</v>
      </c>
    </row>
    <row r="16" spans="1:5" x14ac:dyDescent="0.25">
      <c r="A16" s="15" t="s">
        <v>68</v>
      </c>
      <c r="B16" s="15" t="s">
        <v>69</v>
      </c>
      <c r="C16" s="10">
        <v>175</v>
      </c>
      <c r="D16" s="10">
        <v>134</v>
      </c>
      <c r="E16" s="10">
        <f t="shared" si="0"/>
        <v>41</v>
      </c>
    </row>
    <row r="17" spans="1:5" ht="24" x14ac:dyDescent="0.25">
      <c r="A17" s="9" t="s">
        <v>74</v>
      </c>
      <c r="B17" s="15" t="s">
        <v>75</v>
      </c>
      <c r="C17" s="10">
        <v>16</v>
      </c>
      <c r="D17" s="10">
        <v>14</v>
      </c>
      <c r="E17" s="10">
        <f t="shared" si="0"/>
        <v>2</v>
      </c>
    </row>
    <row r="18" spans="1:5" x14ac:dyDescent="0.25">
      <c r="A18" s="9" t="s">
        <v>23</v>
      </c>
      <c r="B18" s="15" t="s">
        <v>24</v>
      </c>
      <c r="C18" s="10">
        <v>234</v>
      </c>
      <c r="D18" s="10">
        <v>208</v>
      </c>
      <c r="E18" s="10">
        <f t="shared" si="0"/>
        <v>26</v>
      </c>
    </row>
    <row r="19" spans="1:5" x14ac:dyDescent="0.25">
      <c r="A19" s="9" t="s">
        <v>45</v>
      </c>
      <c r="B19" s="15" t="s">
        <v>46</v>
      </c>
      <c r="C19" s="10">
        <v>49</v>
      </c>
      <c r="D19" s="10">
        <v>31</v>
      </c>
      <c r="E19" s="10">
        <f t="shared" si="0"/>
        <v>18</v>
      </c>
    </row>
    <row r="20" spans="1:5" x14ac:dyDescent="0.25">
      <c r="A20" s="15" t="s">
        <v>72</v>
      </c>
      <c r="B20" s="15" t="s">
        <v>73</v>
      </c>
      <c r="C20" s="10">
        <v>30</v>
      </c>
      <c r="D20" s="10">
        <v>19</v>
      </c>
      <c r="E20" s="10">
        <f t="shared" si="0"/>
        <v>11</v>
      </c>
    </row>
    <row r="21" spans="1:5" x14ac:dyDescent="0.25">
      <c r="A21" s="9" t="s">
        <v>66</v>
      </c>
      <c r="B21" s="15" t="s">
        <v>67</v>
      </c>
      <c r="C21" s="10">
        <v>35</v>
      </c>
      <c r="D21" s="10">
        <v>24</v>
      </c>
      <c r="E21" s="10">
        <f t="shared" si="0"/>
        <v>11</v>
      </c>
    </row>
    <row r="22" spans="1:5" x14ac:dyDescent="0.25">
      <c r="A22" s="15" t="s">
        <v>105</v>
      </c>
      <c r="B22" s="15" t="s">
        <v>106</v>
      </c>
      <c r="C22" s="10">
        <v>3</v>
      </c>
      <c r="D22" s="10">
        <v>0</v>
      </c>
      <c r="E22" s="10">
        <f t="shared" si="0"/>
        <v>3</v>
      </c>
    </row>
    <row r="23" spans="1:5" x14ac:dyDescent="0.25">
      <c r="A23" s="15" t="s">
        <v>70</v>
      </c>
      <c r="B23" s="15" t="s">
        <v>71</v>
      </c>
      <c r="C23" s="10">
        <v>23</v>
      </c>
      <c r="D23" s="10">
        <v>14</v>
      </c>
      <c r="E23" s="10">
        <f t="shared" si="0"/>
        <v>9</v>
      </c>
    </row>
    <row r="24" spans="1:5" x14ac:dyDescent="0.25">
      <c r="A24" s="15" t="s">
        <v>35</v>
      </c>
      <c r="B24" s="15" t="s">
        <v>36</v>
      </c>
      <c r="C24" s="10">
        <v>21</v>
      </c>
      <c r="D24" s="10">
        <v>9</v>
      </c>
      <c r="E24" s="10">
        <f t="shared" si="0"/>
        <v>12</v>
      </c>
    </row>
    <row r="25" spans="1:5" x14ac:dyDescent="0.25">
      <c r="A25" s="15" t="s">
        <v>33</v>
      </c>
      <c r="B25" s="15" t="s">
        <v>34</v>
      </c>
      <c r="C25" s="10">
        <v>72</v>
      </c>
      <c r="D25" s="10">
        <v>30</v>
      </c>
      <c r="E25" s="10">
        <f t="shared" si="0"/>
        <v>42</v>
      </c>
    </row>
    <row r="26" spans="1:5" x14ac:dyDescent="0.25">
      <c r="A26" s="15" t="s">
        <v>103</v>
      </c>
      <c r="B26" s="15" t="s">
        <v>104</v>
      </c>
      <c r="C26" s="10">
        <v>6</v>
      </c>
      <c r="D26" s="10">
        <v>4</v>
      </c>
      <c r="E26" s="10">
        <f t="shared" si="0"/>
        <v>2</v>
      </c>
    </row>
    <row r="27" spans="1:5" x14ac:dyDescent="0.25">
      <c r="A27" s="9" t="s">
        <v>118</v>
      </c>
      <c r="B27" s="15" t="s">
        <v>119</v>
      </c>
      <c r="C27" s="10">
        <v>1</v>
      </c>
      <c r="D27" s="10">
        <v>1</v>
      </c>
      <c r="E27" s="10">
        <f t="shared" si="0"/>
        <v>0</v>
      </c>
    </row>
    <row r="28" spans="1:5" x14ac:dyDescent="0.25">
      <c r="A28" s="9" t="s">
        <v>59</v>
      </c>
      <c r="B28" s="15" t="s">
        <v>60</v>
      </c>
      <c r="C28" s="10">
        <v>20</v>
      </c>
      <c r="D28" s="10">
        <v>10</v>
      </c>
      <c r="E28" s="10">
        <f t="shared" si="0"/>
        <v>10</v>
      </c>
    </row>
    <row r="29" spans="1:5" x14ac:dyDescent="0.25">
      <c r="A29" s="15" t="s">
        <v>115</v>
      </c>
      <c r="B29" s="15" t="s">
        <v>116</v>
      </c>
      <c r="C29" s="10">
        <v>1</v>
      </c>
      <c r="D29" s="10">
        <v>1</v>
      </c>
      <c r="E29" s="10">
        <f t="shared" si="0"/>
        <v>0</v>
      </c>
    </row>
    <row r="30" spans="1:5" x14ac:dyDescent="0.25">
      <c r="A30" s="9" t="s">
        <v>54</v>
      </c>
      <c r="B30" s="15" t="s">
        <v>55</v>
      </c>
      <c r="C30" s="10">
        <v>13</v>
      </c>
      <c r="D30" s="10">
        <v>8</v>
      </c>
      <c r="E30" s="10">
        <f t="shared" si="0"/>
        <v>5</v>
      </c>
    </row>
    <row r="31" spans="1:5" ht="36" x14ac:dyDescent="0.25">
      <c r="A31" s="15" t="s">
        <v>87</v>
      </c>
      <c r="B31" s="9" t="s">
        <v>88</v>
      </c>
      <c r="C31" s="10">
        <v>77</v>
      </c>
      <c r="D31" s="10">
        <v>32</v>
      </c>
      <c r="E31" s="10">
        <f t="shared" si="0"/>
        <v>45</v>
      </c>
    </row>
    <row r="32" spans="1:5" ht="24" x14ac:dyDescent="0.25">
      <c r="A32" s="15" t="s">
        <v>87</v>
      </c>
      <c r="B32" s="9" t="s">
        <v>109</v>
      </c>
      <c r="C32" s="10">
        <v>5</v>
      </c>
      <c r="D32" s="10">
        <v>2</v>
      </c>
      <c r="E32" s="10">
        <f t="shared" si="0"/>
        <v>3</v>
      </c>
    </row>
    <row r="33" spans="1:5" ht="24" x14ac:dyDescent="0.25">
      <c r="A33" s="15" t="s">
        <v>87</v>
      </c>
      <c r="B33" s="9" t="s">
        <v>110</v>
      </c>
      <c r="C33" s="10">
        <v>3</v>
      </c>
      <c r="D33" s="10">
        <v>3</v>
      </c>
      <c r="E33" s="10">
        <f t="shared" si="0"/>
        <v>0</v>
      </c>
    </row>
    <row r="34" spans="1:5" ht="24" x14ac:dyDescent="0.25">
      <c r="A34" s="15" t="s">
        <v>87</v>
      </c>
      <c r="B34" s="9" t="s">
        <v>111</v>
      </c>
      <c r="C34" s="10">
        <v>17</v>
      </c>
      <c r="D34" s="10">
        <v>9</v>
      </c>
      <c r="E34" s="10">
        <f t="shared" si="0"/>
        <v>8</v>
      </c>
    </row>
    <row r="35" spans="1:5" x14ac:dyDescent="0.25">
      <c r="A35" s="9" t="s">
        <v>50</v>
      </c>
      <c r="B35" s="15" t="s">
        <v>51</v>
      </c>
      <c r="C35" s="10">
        <v>22</v>
      </c>
      <c r="D35" s="10">
        <v>12</v>
      </c>
      <c r="E35" s="10">
        <f>C35-D35</f>
        <v>10</v>
      </c>
    </row>
    <row r="36" spans="1:5" x14ac:dyDescent="0.25">
      <c r="A36" s="9" t="s">
        <v>27</v>
      </c>
      <c r="B36" s="15" t="s">
        <v>28</v>
      </c>
      <c r="C36" s="10">
        <v>7</v>
      </c>
      <c r="D36" s="10">
        <v>6</v>
      </c>
      <c r="E36" s="10">
        <f t="shared" si="0"/>
        <v>1</v>
      </c>
    </row>
    <row r="37" spans="1:5" x14ac:dyDescent="0.25">
      <c r="A37" s="15" t="s">
        <v>42</v>
      </c>
      <c r="B37" s="15" t="s">
        <v>43</v>
      </c>
      <c r="C37" s="10">
        <v>8</v>
      </c>
      <c r="D37" s="10">
        <v>6</v>
      </c>
      <c r="E37" s="10">
        <f t="shared" si="0"/>
        <v>2</v>
      </c>
    </row>
    <row r="38" spans="1:5" ht="24" x14ac:dyDescent="0.25">
      <c r="A38" s="9" t="s">
        <v>4</v>
      </c>
      <c r="B38" s="15" t="s">
        <v>5</v>
      </c>
      <c r="C38" s="10">
        <v>644</v>
      </c>
      <c r="D38" s="10">
        <v>333</v>
      </c>
      <c r="E38" s="10">
        <f t="shared" si="0"/>
        <v>311</v>
      </c>
    </row>
    <row r="39" spans="1:5" x14ac:dyDescent="0.25">
      <c r="A39" s="15" t="s">
        <v>61</v>
      </c>
      <c r="B39" s="15" t="s">
        <v>62</v>
      </c>
      <c r="C39" s="10">
        <v>125</v>
      </c>
      <c r="D39" s="10">
        <v>62</v>
      </c>
      <c r="E39" s="10">
        <f t="shared" si="0"/>
        <v>63</v>
      </c>
    </row>
    <row r="40" spans="1:5" ht="36" x14ac:dyDescent="0.25">
      <c r="A40" s="9" t="s">
        <v>32</v>
      </c>
      <c r="B40" s="9" t="s">
        <v>32</v>
      </c>
      <c r="C40" s="10">
        <v>227</v>
      </c>
      <c r="D40" s="10">
        <v>117</v>
      </c>
      <c r="E40" s="10">
        <f t="shared" si="0"/>
        <v>110</v>
      </c>
    </row>
    <row r="41" spans="1:5" ht="24" x14ac:dyDescent="0.25">
      <c r="A41" s="15" t="s">
        <v>17</v>
      </c>
      <c r="B41" s="9" t="s">
        <v>18</v>
      </c>
      <c r="C41" s="10">
        <v>19</v>
      </c>
      <c r="D41" s="10">
        <v>12</v>
      </c>
      <c r="E41" s="10">
        <f t="shared" si="0"/>
        <v>7</v>
      </c>
    </row>
    <row r="42" spans="1:5" ht="24" x14ac:dyDescent="0.25">
      <c r="A42" s="15" t="s">
        <v>17</v>
      </c>
      <c r="B42" s="9" t="s">
        <v>96</v>
      </c>
      <c r="C42" s="10">
        <v>12</v>
      </c>
      <c r="D42" s="10">
        <v>8</v>
      </c>
      <c r="E42" s="10">
        <f t="shared" si="0"/>
        <v>4</v>
      </c>
    </row>
    <row r="43" spans="1:5" ht="24" x14ac:dyDescent="0.25">
      <c r="A43" s="15" t="s">
        <v>30</v>
      </c>
      <c r="B43" s="9" t="s">
        <v>31</v>
      </c>
      <c r="C43" s="10">
        <v>15</v>
      </c>
      <c r="D43" s="10">
        <v>6</v>
      </c>
      <c r="E43" s="10">
        <f t="shared" si="0"/>
        <v>9</v>
      </c>
    </row>
    <row r="44" spans="1:5" ht="24" x14ac:dyDescent="0.25">
      <c r="A44" s="15" t="s">
        <v>30</v>
      </c>
      <c r="B44" s="9" t="s">
        <v>76</v>
      </c>
      <c r="C44" s="10">
        <v>18</v>
      </c>
      <c r="D44" s="10">
        <v>10</v>
      </c>
      <c r="E44" s="10">
        <f t="shared" si="0"/>
        <v>8</v>
      </c>
    </row>
    <row r="45" spans="1:5" x14ac:dyDescent="0.25">
      <c r="A45" s="15" t="s">
        <v>85</v>
      </c>
      <c r="B45" s="9" t="s">
        <v>86</v>
      </c>
      <c r="C45" s="10">
        <v>24</v>
      </c>
      <c r="D45" s="10">
        <v>10</v>
      </c>
      <c r="E45" s="10">
        <f t="shared" si="0"/>
        <v>14</v>
      </c>
    </row>
    <row r="46" spans="1:5" ht="36" x14ac:dyDescent="0.25">
      <c r="A46" s="15" t="s">
        <v>56</v>
      </c>
      <c r="B46" s="9" t="s">
        <v>57</v>
      </c>
      <c r="C46" s="10">
        <v>25</v>
      </c>
      <c r="D46" s="10">
        <v>15</v>
      </c>
      <c r="E46" s="10">
        <f t="shared" ref="E46:E64" si="1">C46-D46</f>
        <v>10</v>
      </c>
    </row>
    <row r="47" spans="1:5" ht="24" x14ac:dyDescent="0.25">
      <c r="A47" s="15" t="s">
        <v>56</v>
      </c>
      <c r="B47" s="9" t="s">
        <v>58</v>
      </c>
      <c r="C47" s="10">
        <v>41</v>
      </c>
      <c r="D47" s="10">
        <v>25</v>
      </c>
      <c r="E47" s="10">
        <f t="shared" si="1"/>
        <v>16</v>
      </c>
    </row>
    <row r="48" spans="1:5" ht="24" x14ac:dyDescent="0.25">
      <c r="A48" s="15" t="s">
        <v>56</v>
      </c>
      <c r="B48" s="9" t="s">
        <v>63</v>
      </c>
      <c r="C48" s="10">
        <v>33</v>
      </c>
      <c r="D48" s="10">
        <v>20</v>
      </c>
      <c r="E48" s="10">
        <f t="shared" si="1"/>
        <v>13</v>
      </c>
    </row>
    <row r="49" spans="1:5" x14ac:dyDescent="0.25">
      <c r="A49" s="15" t="s">
        <v>56</v>
      </c>
      <c r="B49" s="15" t="s">
        <v>104</v>
      </c>
      <c r="C49" s="10">
        <v>6</v>
      </c>
      <c r="D49" s="10">
        <v>4</v>
      </c>
      <c r="E49" s="10">
        <f t="shared" si="1"/>
        <v>2</v>
      </c>
    </row>
    <row r="50" spans="1:5" x14ac:dyDescent="0.25">
      <c r="A50" s="9" t="s">
        <v>40</v>
      </c>
      <c r="B50" s="15" t="s">
        <v>41</v>
      </c>
      <c r="C50" s="10">
        <v>12</v>
      </c>
      <c r="D50" s="10">
        <v>6</v>
      </c>
      <c r="E50" s="10">
        <f t="shared" si="1"/>
        <v>6</v>
      </c>
    </row>
    <row r="51" spans="1:5" x14ac:dyDescent="0.25">
      <c r="A51" s="9" t="s">
        <v>40</v>
      </c>
      <c r="B51" s="15" t="s">
        <v>117</v>
      </c>
      <c r="C51" s="10">
        <v>1</v>
      </c>
      <c r="D51" s="10">
        <v>1</v>
      </c>
      <c r="E51" s="10">
        <f t="shared" si="1"/>
        <v>0</v>
      </c>
    </row>
    <row r="52" spans="1:5" x14ac:dyDescent="0.25">
      <c r="A52" s="9" t="s">
        <v>40</v>
      </c>
      <c r="B52" s="15" t="s">
        <v>90</v>
      </c>
      <c r="C52" s="10">
        <v>5</v>
      </c>
      <c r="D52" s="10">
        <v>2</v>
      </c>
      <c r="E52" s="10">
        <f t="shared" si="1"/>
        <v>3</v>
      </c>
    </row>
    <row r="53" spans="1:5" x14ac:dyDescent="0.25">
      <c r="A53" s="9" t="s">
        <v>40</v>
      </c>
      <c r="B53" s="15" t="s">
        <v>93</v>
      </c>
      <c r="C53" s="10">
        <v>2</v>
      </c>
      <c r="D53" s="10">
        <v>1</v>
      </c>
      <c r="E53" s="10">
        <f t="shared" si="1"/>
        <v>1</v>
      </c>
    </row>
    <row r="54" spans="1:5" x14ac:dyDescent="0.25">
      <c r="A54" s="9" t="s">
        <v>40</v>
      </c>
      <c r="B54" s="15" t="s">
        <v>114</v>
      </c>
      <c r="C54" s="10">
        <v>4</v>
      </c>
      <c r="D54" s="10">
        <v>2</v>
      </c>
      <c r="E54" s="10">
        <f t="shared" si="1"/>
        <v>2</v>
      </c>
    </row>
    <row r="55" spans="1:5" x14ac:dyDescent="0.25">
      <c r="A55" s="9" t="s">
        <v>40</v>
      </c>
      <c r="B55" s="15" t="s">
        <v>78</v>
      </c>
      <c r="C55" s="10">
        <v>1</v>
      </c>
      <c r="D55" s="10">
        <v>1</v>
      </c>
      <c r="E55" s="10">
        <f t="shared" si="1"/>
        <v>0</v>
      </c>
    </row>
    <row r="56" spans="1:5" x14ac:dyDescent="0.25">
      <c r="A56" s="9" t="s">
        <v>40</v>
      </c>
      <c r="B56" s="15" t="s">
        <v>84</v>
      </c>
      <c r="C56" s="10">
        <v>5</v>
      </c>
      <c r="D56" s="10">
        <v>3</v>
      </c>
      <c r="E56" s="10">
        <f t="shared" si="1"/>
        <v>2</v>
      </c>
    </row>
    <row r="57" spans="1:5" ht="24" x14ac:dyDescent="0.25">
      <c r="A57" s="15" t="s">
        <v>21</v>
      </c>
      <c r="B57" s="9" t="s">
        <v>89</v>
      </c>
      <c r="C57" s="10">
        <v>16</v>
      </c>
      <c r="D57" s="10">
        <v>9</v>
      </c>
      <c r="E57" s="10">
        <f t="shared" si="1"/>
        <v>7</v>
      </c>
    </row>
    <row r="58" spans="1:5" ht="24" x14ac:dyDescent="0.25">
      <c r="A58" s="15" t="s">
        <v>21</v>
      </c>
      <c r="B58" s="9" t="s">
        <v>22</v>
      </c>
      <c r="C58" s="10">
        <v>10</v>
      </c>
      <c r="D58" s="10">
        <v>7</v>
      </c>
      <c r="E58" s="10">
        <f t="shared" si="1"/>
        <v>3</v>
      </c>
    </row>
    <row r="59" spans="1:5" ht="24" x14ac:dyDescent="0.25">
      <c r="A59" s="15" t="s">
        <v>21</v>
      </c>
      <c r="B59" s="9" t="s">
        <v>44</v>
      </c>
      <c r="C59" s="10">
        <v>16</v>
      </c>
      <c r="D59" s="10">
        <v>11</v>
      </c>
      <c r="E59" s="10">
        <f t="shared" si="1"/>
        <v>5</v>
      </c>
    </row>
    <row r="60" spans="1:5" ht="24" x14ac:dyDescent="0.25">
      <c r="A60" s="15" t="s">
        <v>21</v>
      </c>
      <c r="B60" s="9" t="s">
        <v>47</v>
      </c>
      <c r="C60" s="10">
        <v>16</v>
      </c>
      <c r="D60" s="10">
        <v>10</v>
      </c>
      <c r="E60" s="10">
        <f t="shared" si="1"/>
        <v>6</v>
      </c>
    </row>
    <row r="61" spans="1:5" ht="24" x14ac:dyDescent="0.25">
      <c r="A61" s="15" t="s">
        <v>21</v>
      </c>
      <c r="B61" s="9" t="s">
        <v>64</v>
      </c>
      <c r="C61" s="10">
        <v>19</v>
      </c>
      <c r="D61" s="10">
        <v>9</v>
      </c>
      <c r="E61" s="10">
        <f t="shared" si="1"/>
        <v>10</v>
      </c>
    </row>
    <row r="62" spans="1:5" ht="24" x14ac:dyDescent="0.25">
      <c r="A62" s="15" t="s">
        <v>21</v>
      </c>
      <c r="B62" s="9" t="s">
        <v>65</v>
      </c>
      <c r="C62" s="10">
        <v>38</v>
      </c>
      <c r="D62" s="10">
        <v>17</v>
      </c>
      <c r="E62" s="10">
        <f t="shared" si="1"/>
        <v>21</v>
      </c>
    </row>
    <row r="63" spans="1:5" ht="36" x14ac:dyDescent="0.25">
      <c r="A63" s="15" t="s">
        <v>21</v>
      </c>
      <c r="B63" s="9" t="s">
        <v>37</v>
      </c>
      <c r="C63" s="10">
        <v>41</v>
      </c>
      <c r="D63" s="10">
        <v>25</v>
      </c>
      <c r="E63" s="10">
        <f t="shared" si="1"/>
        <v>16</v>
      </c>
    </row>
    <row r="64" spans="1:5" ht="24" x14ac:dyDescent="0.25">
      <c r="A64" s="15" t="s">
        <v>21</v>
      </c>
      <c r="B64" s="9" t="s">
        <v>81</v>
      </c>
      <c r="C64" s="10">
        <v>30</v>
      </c>
      <c r="D64" s="10">
        <v>17</v>
      </c>
      <c r="E64" s="10">
        <f t="shared" si="1"/>
        <v>13</v>
      </c>
    </row>
    <row r="65" spans="3:5" x14ac:dyDescent="0.25">
      <c r="C65">
        <f>C2+C3+C4+C5+C6+C7+C8+C9+C10+C11+C12+C13+C14+C15+C16+C17+C18+C19+C20+C21+C22+C23+C24+C25+C26+C27+C28+C29+C30+C31+C32+C33+C34+C35+C36+C37+C38+C39+C40+C41+C42+C43+C44+C45+C46+C47+C48+C49+C50+C51+C52+C53+C54+C55+C56+C57+C58+C59+C60+C61+C62+C63+C64</f>
        <v>3956</v>
      </c>
      <c r="D65">
        <f>D2+D3+D4+D5+D6+D7+D8+D9+D10+D11+D12+D13+D14+D15+D16+D17+D18+D19+D20+D21+D22+D23+D24+D25+D26+D27+D28+D29+D30+D31+D32+D33+D34+D35+D36+D37+D38+D39+D40+D41+D42+D43+D44+D45+D46+D47+D48+D49+D50+D51+D52+D53+D54+D55+D56+D57+D58+D59+D60+D61+D62+D63+D64</f>
        <v>2285</v>
      </c>
      <c r="E65" s="16">
        <f>E2+E3+E4+E5+E6+E7+E8+E9+E10+E11+E12+E13+E14+E15+E16+E17+E18+E19+E20+E21+E22+E23+E24+E25+E26+E27+E28+E29+E30+E31+E32+E33+E34+E35+E36+E37+E38+E39+E40+E41+E42+E43+E44+E45+E46+E47+E48+E49+E50+E51+E52+E53+E54+E55+E56+E57+E58+E59+E60+E61+E62+E63+E64</f>
        <v>1671</v>
      </c>
    </row>
  </sheetData>
  <autoFilter ref="A2:E6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6" sqref="A6"/>
    </sheetView>
  </sheetViews>
  <sheetFormatPr defaultRowHeight="15" x14ac:dyDescent="0.25"/>
  <cols>
    <col min="1" max="1" width="67.5703125" customWidth="1"/>
    <col min="2" max="2" width="43.140625" customWidth="1"/>
    <col min="3" max="3" width="21.85546875" customWidth="1"/>
    <col min="4" max="5" width="22" customWidth="1"/>
  </cols>
  <sheetData>
    <row r="1" spans="1:5" ht="45" x14ac:dyDescent="0.25">
      <c r="A1" s="7" t="s">
        <v>120</v>
      </c>
      <c r="B1" s="7" t="s">
        <v>124</v>
      </c>
      <c r="C1" s="8" t="s">
        <v>121</v>
      </c>
      <c r="D1" s="8" t="s">
        <v>122</v>
      </c>
      <c r="E1" s="8" t="s">
        <v>123</v>
      </c>
    </row>
    <row r="2" spans="1:5" x14ac:dyDescent="0.25">
      <c r="A2" s="6" t="s">
        <v>129</v>
      </c>
      <c r="B2" s="6" t="s">
        <v>130</v>
      </c>
      <c r="C2" s="6">
        <v>42</v>
      </c>
      <c r="D2" s="6">
        <v>25</v>
      </c>
      <c r="E2" s="6">
        <f t="shared" ref="E2:E32" si="0">C2-D2</f>
        <v>17</v>
      </c>
    </row>
    <row r="3" spans="1:5" ht="20.25" customHeight="1" x14ac:dyDescent="0.25">
      <c r="A3" s="6" t="s">
        <v>131</v>
      </c>
      <c r="B3" s="6" t="s">
        <v>132</v>
      </c>
      <c r="C3" s="6">
        <v>30</v>
      </c>
      <c r="D3" s="6">
        <v>20</v>
      </c>
      <c r="E3" s="6">
        <f t="shared" si="0"/>
        <v>10</v>
      </c>
    </row>
    <row r="4" spans="1:5" ht="24.75" customHeight="1" x14ac:dyDescent="0.25">
      <c r="A4" s="6" t="s">
        <v>133</v>
      </c>
      <c r="B4" s="6" t="s">
        <v>134</v>
      </c>
      <c r="C4" s="6">
        <v>5</v>
      </c>
      <c r="D4" s="6">
        <v>2</v>
      </c>
      <c r="E4" s="6">
        <f t="shared" si="0"/>
        <v>3</v>
      </c>
    </row>
    <row r="5" spans="1:5" x14ac:dyDescent="0.25">
      <c r="A5" s="6" t="s">
        <v>38</v>
      </c>
      <c r="B5" s="6" t="s">
        <v>135</v>
      </c>
      <c r="C5" s="6">
        <v>98</v>
      </c>
      <c r="D5" s="6">
        <v>86</v>
      </c>
      <c r="E5" s="6">
        <f t="shared" si="0"/>
        <v>12</v>
      </c>
    </row>
    <row r="6" spans="1:5" x14ac:dyDescent="0.25">
      <c r="A6" s="6" t="s">
        <v>136</v>
      </c>
      <c r="B6" s="6" t="s">
        <v>137</v>
      </c>
      <c r="C6" s="6">
        <v>92</v>
      </c>
      <c r="D6" s="6">
        <v>59</v>
      </c>
      <c r="E6" s="6">
        <f t="shared" si="0"/>
        <v>33</v>
      </c>
    </row>
    <row r="7" spans="1:5" x14ac:dyDescent="0.25">
      <c r="A7" s="6" t="s">
        <v>129</v>
      </c>
      <c r="B7" s="6" t="s">
        <v>130</v>
      </c>
      <c r="C7" s="6">
        <v>200</v>
      </c>
      <c r="D7" s="6">
        <v>117</v>
      </c>
      <c r="E7" s="6">
        <f t="shared" si="0"/>
        <v>83</v>
      </c>
    </row>
    <row r="8" spans="1:5" x14ac:dyDescent="0.25">
      <c r="A8" s="6" t="s">
        <v>138</v>
      </c>
      <c r="B8" s="6" t="s">
        <v>139</v>
      </c>
      <c r="C8" s="6">
        <v>138</v>
      </c>
      <c r="D8" s="6">
        <v>116</v>
      </c>
      <c r="E8" s="6">
        <f t="shared" si="0"/>
        <v>22</v>
      </c>
    </row>
    <row r="9" spans="1:5" x14ac:dyDescent="0.25">
      <c r="A9" s="6" t="s">
        <v>140</v>
      </c>
      <c r="B9" s="6" t="s">
        <v>141</v>
      </c>
      <c r="C9" s="6">
        <v>74</v>
      </c>
      <c r="D9" s="6">
        <v>73</v>
      </c>
      <c r="E9" s="6">
        <f t="shared" si="0"/>
        <v>1</v>
      </c>
    </row>
    <row r="10" spans="1:5" x14ac:dyDescent="0.25">
      <c r="A10" s="6" t="s">
        <v>142</v>
      </c>
      <c r="B10" s="6" t="s">
        <v>143</v>
      </c>
      <c r="C10" s="6">
        <v>123</v>
      </c>
      <c r="D10" s="6">
        <v>67</v>
      </c>
      <c r="E10" s="6">
        <f t="shared" si="0"/>
        <v>56</v>
      </c>
    </row>
    <row r="11" spans="1:5" x14ac:dyDescent="0.25">
      <c r="A11" s="6" t="s">
        <v>144</v>
      </c>
      <c r="B11" s="6" t="s">
        <v>145</v>
      </c>
      <c r="C11" s="6">
        <v>40</v>
      </c>
      <c r="D11" s="6">
        <v>40</v>
      </c>
      <c r="E11" s="6">
        <f t="shared" si="0"/>
        <v>0</v>
      </c>
    </row>
    <row r="12" spans="1:5" x14ac:dyDescent="0.25">
      <c r="A12" s="6" t="s">
        <v>146</v>
      </c>
      <c r="B12" s="6" t="s">
        <v>147</v>
      </c>
      <c r="C12" s="6">
        <v>124</v>
      </c>
      <c r="D12" s="6">
        <v>92</v>
      </c>
      <c r="E12" s="6">
        <f t="shared" si="0"/>
        <v>32</v>
      </c>
    </row>
    <row r="13" spans="1:5" x14ac:dyDescent="0.25">
      <c r="A13" s="6" t="s">
        <v>148</v>
      </c>
      <c r="B13" s="6" t="s">
        <v>149</v>
      </c>
      <c r="C13" s="6">
        <v>64</v>
      </c>
      <c r="D13" s="6">
        <v>55</v>
      </c>
      <c r="E13" s="6">
        <f t="shared" si="0"/>
        <v>9</v>
      </c>
    </row>
    <row r="14" spans="1:5" x14ac:dyDescent="0.25">
      <c r="A14" s="6" t="s">
        <v>131</v>
      </c>
      <c r="B14" s="6" t="s">
        <v>132</v>
      </c>
      <c r="C14" s="6">
        <v>290</v>
      </c>
      <c r="D14" s="6">
        <v>200</v>
      </c>
      <c r="E14" s="6">
        <f t="shared" si="0"/>
        <v>90</v>
      </c>
    </row>
    <row r="15" spans="1:5" x14ac:dyDescent="0.25">
      <c r="A15" s="6" t="s">
        <v>150</v>
      </c>
      <c r="B15" s="6" t="s">
        <v>151</v>
      </c>
      <c r="C15" s="6">
        <v>123</v>
      </c>
      <c r="D15" s="6">
        <v>64</v>
      </c>
      <c r="E15" s="6">
        <f t="shared" si="0"/>
        <v>59</v>
      </c>
    </row>
    <row r="16" spans="1:5" x14ac:dyDescent="0.25">
      <c r="A16" s="6" t="s">
        <v>152</v>
      </c>
      <c r="B16" s="6" t="s">
        <v>153</v>
      </c>
      <c r="C16" s="6">
        <v>50</v>
      </c>
      <c r="D16" s="6">
        <v>37</v>
      </c>
      <c r="E16" s="6">
        <f t="shared" si="0"/>
        <v>13</v>
      </c>
    </row>
    <row r="17" spans="1:5" x14ac:dyDescent="0.25">
      <c r="A17" s="6" t="s">
        <v>154</v>
      </c>
      <c r="B17" s="6" t="s">
        <v>155</v>
      </c>
      <c r="C17" s="6">
        <v>51</v>
      </c>
      <c r="D17" s="6">
        <v>33</v>
      </c>
      <c r="E17" s="6">
        <f t="shared" si="0"/>
        <v>18</v>
      </c>
    </row>
    <row r="18" spans="1:5" x14ac:dyDescent="0.25">
      <c r="A18" s="6" t="s">
        <v>156</v>
      </c>
      <c r="B18" s="6" t="s">
        <v>157</v>
      </c>
      <c r="C18" s="6">
        <v>52</v>
      </c>
      <c r="D18" s="6">
        <v>34</v>
      </c>
      <c r="E18" s="6">
        <f t="shared" si="0"/>
        <v>18</v>
      </c>
    </row>
    <row r="19" spans="1:5" x14ac:dyDescent="0.25">
      <c r="A19" s="6" t="s">
        <v>158</v>
      </c>
      <c r="B19" s="6" t="s">
        <v>159</v>
      </c>
      <c r="C19" s="6">
        <v>33</v>
      </c>
      <c r="D19" s="6">
        <v>32</v>
      </c>
      <c r="E19" s="6">
        <f t="shared" si="0"/>
        <v>1</v>
      </c>
    </row>
    <row r="20" spans="1:5" x14ac:dyDescent="0.25">
      <c r="A20" s="6" t="s">
        <v>160</v>
      </c>
      <c r="B20" s="6" t="s">
        <v>161</v>
      </c>
      <c r="C20" s="6">
        <v>25</v>
      </c>
      <c r="D20" s="6">
        <v>20</v>
      </c>
      <c r="E20" s="6">
        <f t="shared" si="0"/>
        <v>5</v>
      </c>
    </row>
    <row r="21" spans="1:5" x14ac:dyDescent="0.25">
      <c r="A21" s="6" t="s">
        <v>133</v>
      </c>
      <c r="B21" s="6" t="s">
        <v>162</v>
      </c>
      <c r="C21" s="6">
        <v>99</v>
      </c>
      <c r="D21" s="6">
        <v>49</v>
      </c>
      <c r="E21" s="6">
        <f t="shared" si="0"/>
        <v>50</v>
      </c>
    </row>
    <row r="22" spans="1:5" x14ac:dyDescent="0.25">
      <c r="A22" s="6" t="s">
        <v>163</v>
      </c>
      <c r="B22" s="6" t="s">
        <v>164</v>
      </c>
      <c r="C22" s="6">
        <v>169</v>
      </c>
      <c r="D22" s="6">
        <v>114</v>
      </c>
      <c r="E22" s="6">
        <f t="shared" si="0"/>
        <v>55</v>
      </c>
    </row>
    <row r="23" spans="1:5" x14ac:dyDescent="0.25">
      <c r="A23" s="6" t="s">
        <v>165</v>
      </c>
      <c r="B23" s="6" t="s">
        <v>166</v>
      </c>
      <c r="C23" s="6">
        <v>71</v>
      </c>
      <c r="D23" s="6">
        <v>52</v>
      </c>
      <c r="E23" s="6">
        <f t="shared" si="0"/>
        <v>19</v>
      </c>
    </row>
    <row r="24" spans="1:5" x14ac:dyDescent="0.25">
      <c r="A24" s="6" t="s">
        <v>167</v>
      </c>
      <c r="B24" s="6" t="s">
        <v>168</v>
      </c>
      <c r="C24" s="6">
        <v>89</v>
      </c>
      <c r="D24" s="6">
        <v>54</v>
      </c>
      <c r="E24" s="6">
        <f t="shared" si="0"/>
        <v>35</v>
      </c>
    </row>
    <row r="25" spans="1:5" x14ac:dyDescent="0.25">
      <c r="A25" s="6" t="s">
        <v>169</v>
      </c>
      <c r="B25" s="6" t="s">
        <v>170</v>
      </c>
      <c r="C25" s="6">
        <v>48</v>
      </c>
      <c r="D25" s="6">
        <v>38</v>
      </c>
      <c r="E25" s="6">
        <f t="shared" si="0"/>
        <v>10</v>
      </c>
    </row>
    <row r="26" spans="1:5" x14ac:dyDescent="0.25">
      <c r="A26" s="6" t="s">
        <v>171</v>
      </c>
      <c r="B26" s="6" t="s">
        <v>172</v>
      </c>
      <c r="C26" s="6">
        <v>142</v>
      </c>
      <c r="D26" s="6">
        <v>141</v>
      </c>
      <c r="E26" s="6">
        <f t="shared" si="0"/>
        <v>1</v>
      </c>
    </row>
    <row r="27" spans="1:5" x14ac:dyDescent="0.25">
      <c r="A27" s="6" t="s">
        <v>173</v>
      </c>
      <c r="B27" s="6" t="s">
        <v>174</v>
      </c>
      <c r="C27" s="6">
        <v>51</v>
      </c>
      <c r="D27" s="6">
        <v>42</v>
      </c>
      <c r="E27" s="6">
        <f t="shared" si="0"/>
        <v>9</v>
      </c>
    </row>
    <row r="28" spans="1:5" x14ac:dyDescent="0.25">
      <c r="A28" s="6" t="s">
        <v>175</v>
      </c>
      <c r="B28" s="6" t="s">
        <v>176</v>
      </c>
      <c r="C28" s="6">
        <v>38</v>
      </c>
      <c r="D28" s="6">
        <v>24</v>
      </c>
      <c r="E28" s="6">
        <f t="shared" si="0"/>
        <v>14</v>
      </c>
    </row>
    <row r="29" spans="1:5" x14ac:dyDescent="0.25">
      <c r="A29" s="6" t="s">
        <v>177</v>
      </c>
      <c r="B29" s="6" t="s">
        <v>178</v>
      </c>
      <c r="C29" s="6">
        <v>35</v>
      </c>
      <c r="D29" s="6">
        <v>34</v>
      </c>
      <c r="E29" s="6">
        <f t="shared" si="0"/>
        <v>1</v>
      </c>
    </row>
    <row r="30" spans="1:5" x14ac:dyDescent="0.25">
      <c r="A30" s="6" t="s">
        <v>29</v>
      </c>
      <c r="B30" s="6" t="s">
        <v>77</v>
      </c>
      <c r="C30" s="6">
        <v>5</v>
      </c>
      <c r="D30" s="6">
        <v>4</v>
      </c>
      <c r="E30" s="6">
        <f t="shared" si="0"/>
        <v>1</v>
      </c>
    </row>
    <row r="31" spans="1:5" x14ac:dyDescent="0.25">
      <c r="A31" s="6" t="s">
        <v>179</v>
      </c>
      <c r="B31" s="6" t="s">
        <v>180</v>
      </c>
      <c r="C31" s="6">
        <v>102</v>
      </c>
      <c r="D31" s="6">
        <v>61</v>
      </c>
      <c r="E31" s="6">
        <f t="shared" si="0"/>
        <v>41</v>
      </c>
    </row>
    <row r="32" spans="1:5" x14ac:dyDescent="0.25">
      <c r="C32">
        <f>C2+C3+C4+C5+C6+C7+C8+C9+C10+C11+C12+C13+C14+C15+C16+C17+C18+C19+C20+C21+C22+C23+C24+C25+C26+C27+C28+C29+C30+C31</f>
        <v>2503</v>
      </c>
      <c r="D32">
        <f>D2+D3+D4+D5+D6+D7+D8+D9+D10+D11+D12+D13+D14+D15+D16+D17+D18+D19+D20+D21+D22+D23+D24+D25+D26+D27+D28+D29+D30+D31</f>
        <v>1785</v>
      </c>
      <c r="E32">
        <f t="shared" si="0"/>
        <v>718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5.75" x14ac:dyDescent="0.25"/>
  <cols>
    <col min="1" max="1" width="44" style="5" customWidth="1"/>
    <col min="2" max="2" width="22" customWidth="1"/>
    <col min="3" max="3" width="26" customWidth="1"/>
    <col min="4" max="4" width="26.7109375" customWidth="1"/>
    <col min="5" max="5" width="28.140625" customWidth="1"/>
  </cols>
  <sheetData>
    <row r="1" spans="1:5" ht="30" x14ac:dyDescent="0.3">
      <c r="A1" s="11" t="s">
        <v>120</v>
      </c>
      <c r="B1" s="11" t="s">
        <v>124</v>
      </c>
      <c r="C1" s="11" t="s">
        <v>121</v>
      </c>
      <c r="D1" s="11" t="s">
        <v>122</v>
      </c>
      <c r="E1" s="11" t="s">
        <v>123</v>
      </c>
    </row>
    <row r="2" spans="1:5" ht="44.25" customHeight="1" x14ac:dyDescent="0.3">
      <c r="A2" s="11" t="s">
        <v>125</v>
      </c>
      <c r="B2" s="11"/>
      <c r="C2" s="11">
        <v>312</v>
      </c>
      <c r="D2" s="11">
        <v>81</v>
      </c>
      <c r="E2" s="11">
        <f>C2-D2</f>
        <v>231</v>
      </c>
    </row>
    <row r="3" spans="1:5" ht="53.25" customHeight="1" x14ac:dyDescent="0.3">
      <c r="A3" s="11" t="s">
        <v>126</v>
      </c>
      <c r="B3" s="11"/>
      <c r="C3" s="11">
        <v>58</v>
      </c>
      <c r="D3" s="11">
        <v>12</v>
      </c>
      <c r="E3" s="11">
        <f>C3-D3</f>
        <v>46</v>
      </c>
    </row>
    <row r="4" spans="1:5" ht="50.25" customHeight="1" x14ac:dyDescent="0.3">
      <c r="A4" s="11" t="s">
        <v>127</v>
      </c>
      <c r="B4" s="11"/>
      <c r="C4" s="11">
        <v>3</v>
      </c>
      <c r="D4" s="11">
        <v>0</v>
      </c>
      <c r="E4" s="11">
        <f>C4-D4</f>
        <v>3</v>
      </c>
    </row>
    <row r="5" spans="1:5" ht="72" customHeight="1" x14ac:dyDescent="0.3">
      <c r="A5" s="11" t="s">
        <v>128</v>
      </c>
      <c r="B5" s="11"/>
      <c r="C5" s="11">
        <v>8</v>
      </c>
      <c r="D5" s="11">
        <v>3</v>
      </c>
      <c r="E5" s="11">
        <f>C5-D5</f>
        <v>5</v>
      </c>
    </row>
    <row r="6" spans="1:5" x14ac:dyDescent="0.3">
      <c r="A6" s="1"/>
      <c r="B6" s="11"/>
      <c r="C6" s="11">
        <f>SUM(C2:C5)</f>
        <v>381</v>
      </c>
      <c r="D6" s="11">
        <f>SUM(D2:D5)</f>
        <v>96</v>
      </c>
      <c r="E6" s="11">
        <f>SUM(E2:E5)</f>
        <v>285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5" x14ac:dyDescent="0.25"/>
  <cols>
    <col min="1" max="1" width="36" customWidth="1"/>
    <col min="2" max="2" width="30.7109375" customWidth="1"/>
    <col min="3" max="5" width="22" customWidth="1"/>
  </cols>
  <sheetData>
    <row r="1" spans="1:5" ht="45" x14ac:dyDescent="0.25">
      <c r="A1" s="13" t="s">
        <v>120</v>
      </c>
      <c r="B1" s="13" t="s">
        <v>124</v>
      </c>
      <c r="C1" s="13" t="s">
        <v>121</v>
      </c>
      <c r="D1" s="13" t="s">
        <v>122</v>
      </c>
      <c r="E1" s="13" t="s">
        <v>123</v>
      </c>
    </row>
    <row r="2" spans="1:5" ht="81.75" customHeight="1" x14ac:dyDescent="0.25">
      <c r="A2" s="13" t="s">
        <v>2</v>
      </c>
      <c r="B2" s="13" t="s">
        <v>3</v>
      </c>
      <c r="C2" s="13">
        <v>226</v>
      </c>
      <c r="D2" s="13">
        <v>201</v>
      </c>
      <c r="E2" s="13">
        <f>C2-D2</f>
        <v>25</v>
      </c>
    </row>
    <row r="3" spans="1:5" ht="88.5" customHeight="1" x14ac:dyDescent="0.25">
      <c r="A3" s="13" t="s">
        <v>0</v>
      </c>
      <c r="B3" s="13" t="s">
        <v>1</v>
      </c>
      <c r="C3" s="13">
        <v>2492</v>
      </c>
      <c r="D3" s="13">
        <v>2263</v>
      </c>
      <c r="E3" s="13">
        <f>C3-D3</f>
        <v>229</v>
      </c>
    </row>
    <row r="4" spans="1:5" ht="33" customHeight="1" x14ac:dyDescent="0.25">
      <c r="A4" s="13" t="s">
        <v>6</v>
      </c>
      <c r="B4" s="13" t="s">
        <v>181</v>
      </c>
      <c r="C4" s="13">
        <v>291</v>
      </c>
      <c r="D4" s="13">
        <v>244</v>
      </c>
      <c r="E4" s="13">
        <f>C4-D4</f>
        <v>47</v>
      </c>
    </row>
    <row r="5" spans="1:5" ht="61.5" customHeight="1" x14ac:dyDescent="0.25">
      <c r="A5" s="13" t="s">
        <v>4</v>
      </c>
      <c r="B5" s="13" t="s">
        <v>5</v>
      </c>
      <c r="C5" s="13">
        <v>393</v>
      </c>
      <c r="D5" s="13">
        <v>276</v>
      </c>
      <c r="E5" s="13">
        <f>C5-D5</f>
        <v>117</v>
      </c>
    </row>
    <row r="6" spans="1:5" x14ac:dyDescent="0.25">
      <c r="B6" s="13"/>
      <c r="C6" s="13">
        <f>C2+C3+C4+C5</f>
        <v>3402</v>
      </c>
      <c r="D6" s="13">
        <f>D2+D3+D4+D5</f>
        <v>2984</v>
      </c>
      <c r="E6" s="13">
        <f>C6-D6</f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4" sqref="D24"/>
    </sheetView>
  </sheetViews>
  <sheetFormatPr defaultRowHeight="15" x14ac:dyDescent="0.25"/>
  <cols>
    <col min="1" max="1" width="44.7109375" customWidth="1"/>
    <col min="2" max="2" width="36.85546875" customWidth="1"/>
    <col min="3" max="5" width="18.5703125" customWidth="1"/>
  </cols>
  <sheetData>
    <row r="1" spans="1:5" ht="45" x14ac:dyDescent="0.3">
      <c r="A1" s="11" t="s">
        <v>120</v>
      </c>
      <c r="B1" s="11" t="s">
        <v>124</v>
      </c>
      <c r="C1" s="11" t="s">
        <v>121</v>
      </c>
      <c r="D1" s="11" t="s">
        <v>122</v>
      </c>
      <c r="E1" s="11" t="s">
        <v>123</v>
      </c>
    </row>
    <row r="2" spans="1:5" ht="30" x14ac:dyDescent="0.3">
      <c r="A2" s="11" t="s">
        <v>11</v>
      </c>
      <c r="B2" s="11" t="s">
        <v>12</v>
      </c>
      <c r="C2" s="11">
        <v>12</v>
      </c>
      <c r="D2" s="11">
        <v>11</v>
      </c>
      <c r="E2" s="11">
        <f t="shared" ref="E2:E8" si="0">C2-D2</f>
        <v>1</v>
      </c>
    </row>
    <row r="3" spans="1:5" ht="30" x14ac:dyDescent="0.3">
      <c r="A3" s="11" t="s">
        <v>74</v>
      </c>
      <c r="B3" s="11" t="s">
        <v>75</v>
      </c>
      <c r="C3" s="11">
        <v>15</v>
      </c>
      <c r="D3" s="11">
        <v>15</v>
      </c>
      <c r="E3" s="11">
        <f t="shared" si="0"/>
        <v>0</v>
      </c>
    </row>
    <row r="4" spans="1:5" ht="30" x14ac:dyDescent="0.3">
      <c r="A4" s="11" t="s">
        <v>101</v>
      </c>
      <c r="B4" s="11" t="s">
        <v>102</v>
      </c>
      <c r="C4" s="11">
        <v>2</v>
      </c>
      <c r="D4" s="11">
        <v>2</v>
      </c>
      <c r="E4" s="11">
        <f t="shared" si="0"/>
        <v>0</v>
      </c>
    </row>
    <row r="5" spans="1:5" ht="15.75" x14ac:dyDescent="0.3">
      <c r="A5" s="11" t="s">
        <v>9</v>
      </c>
      <c r="B5" s="11" t="s">
        <v>10</v>
      </c>
      <c r="C5" s="11">
        <v>20</v>
      </c>
      <c r="D5" s="11">
        <v>20</v>
      </c>
      <c r="E5" s="11">
        <f t="shared" si="0"/>
        <v>0</v>
      </c>
    </row>
    <row r="6" spans="1:5" ht="30" x14ac:dyDescent="0.3">
      <c r="A6" s="11" t="s">
        <v>7</v>
      </c>
      <c r="B6" s="11" t="s">
        <v>8</v>
      </c>
      <c r="C6" s="11">
        <v>5944</v>
      </c>
      <c r="D6" s="11">
        <v>4398</v>
      </c>
      <c r="E6" s="11">
        <f t="shared" si="0"/>
        <v>1546</v>
      </c>
    </row>
    <row r="7" spans="1:5" ht="30" x14ac:dyDescent="0.3">
      <c r="A7" s="11" t="s">
        <v>13</v>
      </c>
      <c r="B7" s="11" t="s">
        <v>14</v>
      </c>
      <c r="C7" s="11">
        <v>7</v>
      </c>
      <c r="D7" s="11">
        <v>3</v>
      </c>
      <c r="E7" s="11">
        <f t="shared" si="0"/>
        <v>4</v>
      </c>
    </row>
    <row r="8" spans="1:5" ht="15.75" x14ac:dyDescent="0.3">
      <c r="A8" s="4"/>
      <c r="B8" s="11"/>
      <c r="C8" s="11">
        <f>C2+C3+C4+C5+C6+C7</f>
        <v>6000</v>
      </c>
      <c r="D8" s="11">
        <f>D2+D3+D4+D5+D6+D7</f>
        <v>4449</v>
      </c>
      <c r="E8" s="11">
        <f t="shared" si="0"/>
        <v>1551</v>
      </c>
    </row>
    <row r="19" spans="2:2" x14ac:dyDescent="0.25">
      <c r="B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ტუბი</vt:lpstr>
      <vt:lpstr>დიალიზი</vt:lpstr>
      <vt:lpstr>ჰემოფილია</vt:lpstr>
      <vt:lpstr>შიდსი</vt:lpstr>
      <vt:lpstr>ნარკომანია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 Khvichia</dc:creator>
  <cp:lastModifiedBy>Khvicha Getia</cp:lastModifiedBy>
  <dcterms:created xsi:type="dcterms:W3CDTF">2018-05-02T10:46:10Z</dcterms:created>
  <dcterms:modified xsi:type="dcterms:W3CDTF">2018-05-11T08:28:26Z</dcterms:modified>
</cp:coreProperties>
</file>